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600" windowHeight="11760"/>
  </bookViews>
  <sheets>
    <sheet name="Abstract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0" i="1"/>
  <c r="B191" s="1"/>
  <c r="D189"/>
  <c r="H188"/>
  <c r="D188"/>
  <c r="H186"/>
  <c r="J37"/>
  <c r="H37"/>
  <c r="F37"/>
  <c r="D37"/>
  <c r="K36"/>
  <c r="K35"/>
  <c r="K34"/>
  <c r="K33"/>
  <c r="K32"/>
  <c r="K31"/>
  <c r="K30"/>
  <c r="K29"/>
  <c r="K28"/>
  <c r="K27"/>
  <c r="K26"/>
  <c r="K25"/>
  <c r="K24"/>
  <c r="J22"/>
  <c r="H22"/>
  <c r="F22"/>
  <c r="D22"/>
  <c r="A22"/>
  <c r="K21"/>
  <c r="K20"/>
  <c r="K19"/>
  <c r="K18"/>
  <c r="K17"/>
  <c r="K16"/>
  <c r="K15"/>
  <c r="K14"/>
  <c r="K13"/>
  <c r="K12"/>
  <c r="K11"/>
  <c r="K10"/>
  <c r="K9"/>
  <c r="K8"/>
  <c r="K7"/>
  <c r="K6"/>
  <c r="H185"/>
  <c r="H187"/>
  <c r="H189"/>
  <c r="J189" s="1"/>
  <c r="F186"/>
  <c r="F187"/>
  <c r="F189"/>
  <c r="D186"/>
  <c r="J186" s="1"/>
  <c r="K22" l="1"/>
  <c r="K37"/>
  <c r="H190"/>
  <c r="H191" s="1"/>
  <c r="D185"/>
  <c r="F185"/>
  <c r="F188"/>
  <c r="D187"/>
  <c r="J187" s="1"/>
  <c r="D190" l="1"/>
  <c r="J185"/>
  <c r="J188" s="1"/>
  <c r="J177"/>
  <c r="F190"/>
  <c r="F191" s="1"/>
  <c r="F204" s="1"/>
  <c r="F177"/>
  <c r="D177"/>
  <c r="H177" l="1"/>
  <c r="B177"/>
  <c r="D191"/>
  <c r="F199" s="1"/>
  <c r="J190"/>
  <c r="J191" s="1"/>
  <c r="F206" l="1"/>
  <c r="H205" s="1"/>
  <c r="F200"/>
  <c r="H199" s="1"/>
</calcChain>
</file>

<file path=xl/sharedStrings.xml><?xml version="1.0" encoding="utf-8"?>
<sst xmlns="http://schemas.openxmlformats.org/spreadsheetml/2006/main" count="136" uniqueCount="86">
  <si>
    <t>Adichunchanagiri Institute of Technology: Chikkamagaluru    Five years financial detials for NAAC- 22 (Expenditure made as follows)</t>
  </si>
  <si>
    <t xml:space="preserve">Budget for </t>
  </si>
  <si>
    <t>2017-18</t>
  </si>
  <si>
    <t>2018-19</t>
  </si>
  <si>
    <t>Budget</t>
  </si>
  <si>
    <t>2019-20</t>
  </si>
  <si>
    <t>2020-21</t>
  </si>
  <si>
    <t>2021-22</t>
  </si>
  <si>
    <t>Total Expendiure</t>
  </si>
  <si>
    <t>Sl.No</t>
  </si>
  <si>
    <t xml:space="preserve">Particulars </t>
  </si>
  <si>
    <t>Infra stru aug</t>
  </si>
  <si>
    <t>for 5 years</t>
  </si>
  <si>
    <t>Rs in lakhs</t>
  </si>
  <si>
    <t>Workshop Expenses</t>
  </si>
  <si>
    <t>Workshop EXP Stu</t>
  </si>
  <si>
    <t>`</t>
  </si>
  <si>
    <t>Workshop exp Faculty</t>
  </si>
  <si>
    <t>E manthana Exp</t>
  </si>
  <si>
    <t>E Belaku</t>
  </si>
  <si>
    <t>Conference</t>
  </si>
  <si>
    <t>mech</t>
  </si>
  <si>
    <t>Mech</t>
  </si>
  <si>
    <t>Mech National conference</t>
  </si>
  <si>
    <t>mech work shop</t>
  </si>
  <si>
    <t>Workshop  Chemistry</t>
  </si>
  <si>
    <t>FDP</t>
  </si>
  <si>
    <t>CS dept Conference</t>
  </si>
  <si>
    <t>Induction Training Programme</t>
  </si>
  <si>
    <t>IEEE Conference</t>
  </si>
  <si>
    <t>Civil dept Conference</t>
  </si>
  <si>
    <t>FDP ISE</t>
  </si>
  <si>
    <t>FDP ECE</t>
  </si>
  <si>
    <t>Internship programme  cs</t>
  </si>
  <si>
    <t>||jaI Sri Gurudev||</t>
  </si>
  <si>
    <t>ADICHUNCHANAGIRI INSTITUTE OF TECHNOLOGY</t>
  </si>
  <si>
    <t>CHIKKAMAGALURU</t>
  </si>
  <si>
    <t>NUMBER OF ON-ROLL STUDENTS LAST 5 YEAR</t>
  </si>
  <si>
    <t>SL NO</t>
  </si>
  <si>
    <t>YEAR</t>
  </si>
  <si>
    <t>BRANCH</t>
  </si>
  <si>
    <t>NUMBER OF STUDENTS</t>
  </si>
  <si>
    <t>Civil</t>
  </si>
  <si>
    <t>E&amp;E</t>
  </si>
  <si>
    <t>E&amp;C</t>
  </si>
  <si>
    <t>CS&amp;E</t>
  </si>
  <si>
    <t>IS&amp;E</t>
  </si>
  <si>
    <t>Total</t>
  </si>
  <si>
    <t>AIML</t>
  </si>
  <si>
    <t>TOTAL</t>
  </si>
  <si>
    <t>Adichunchanagiri Institute of Technology :chikkamagaluru</t>
  </si>
  <si>
    <t>To. Sagar Registrar</t>
  </si>
  <si>
    <t>NAAC 2022</t>
  </si>
  <si>
    <t>Expenditure Excluding Salary Componet year wise during (INR in lakhs)</t>
  </si>
  <si>
    <t>For Prof Chethan V.R Civil Dept.</t>
  </si>
  <si>
    <t>Year</t>
  </si>
  <si>
    <t>Budget Allocated for</t>
  </si>
  <si>
    <t>Expenditure for</t>
  </si>
  <si>
    <t>Expenditure on Maintence of</t>
  </si>
  <si>
    <t>Expenditure on Maintence</t>
  </si>
  <si>
    <t>Total Expenditure</t>
  </si>
  <si>
    <t xml:space="preserve"> Infrasturcture Augmentation</t>
  </si>
  <si>
    <t>Infrasturcure Augmentation</t>
  </si>
  <si>
    <t>academic of</t>
  </si>
  <si>
    <t>Physical Facililities</t>
  </si>
  <si>
    <t>Excluding Salary</t>
  </si>
  <si>
    <t>(INR in Lakh)</t>
  </si>
  <si>
    <t xml:space="preserve">Academic facilities                                        </t>
  </si>
  <si>
    <t>(Excluding Salary for Human</t>
  </si>
  <si>
    <t>(INRin Lakh)</t>
  </si>
  <si>
    <t>(INR in Lakhs)</t>
  </si>
  <si>
    <t>Resources (INR in lakh)</t>
  </si>
  <si>
    <t>2021-21</t>
  </si>
  <si>
    <t>Rs. In Lakhs</t>
  </si>
  <si>
    <t xml:space="preserve"> To.Prof Chethan Civil Depratment</t>
  </si>
  <si>
    <t>4.1.2.1</t>
  </si>
  <si>
    <t>Expenditure for Infrastructure Augmentation. Excluding Salary yearwise during the last five years INR in lakhs)</t>
  </si>
  <si>
    <t>Formula</t>
  </si>
  <si>
    <t>Total Expenditure for Infrastructure Augmentation</t>
  </si>
  <si>
    <t>Percentage</t>
  </si>
  <si>
    <t>Total Expenditure Excluding Salary</t>
  </si>
  <si>
    <t>4.4.1.1</t>
  </si>
  <si>
    <t>Percentage=</t>
  </si>
  <si>
    <t>Total: Expenditure Incurred on Maint. of Infrastructure  excluding Salary</t>
  </si>
  <si>
    <t>During the Last five years</t>
  </si>
  <si>
    <t>Total Expenditure Excluding Salary During the Last five years</t>
  </si>
</sst>
</file>

<file path=xl/styles.xml><?xml version="1.0" encoding="utf-8"?>
<styleSheet xmlns="http://schemas.openxmlformats.org/spreadsheetml/2006/main">
  <numFmts count="1">
    <numFmt numFmtId="164" formatCode="_ &quot;₹&quot;\ * #,##0.00_ ;_ &quot;₹&quot;\ * \-#,##0.00_ ;_ &quot;₹&quot;\ * &quot;-&quot;??_ ;_ @_ 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164" fontId="0" fillId="0" borderId="2" xfId="0" applyNumberFormat="1" applyBorder="1"/>
    <xf numFmtId="0" fontId="0" fillId="0" borderId="6" xfId="0" applyBorder="1"/>
    <xf numFmtId="0" fontId="0" fillId="0" borderId="5" xfId="0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5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8" fillId="0" borderId="5" xfId="0" applyFont="1" applyBorder="1"/>
    <xf numFmtId="1" fontId="8" fillId="0" borderId="5" xfId="0" applyNumberFormat="1" applyFont="1" applyBorder="1"/>
    <xf numFmtId="10" fontId="8" fillId="0" borderId="5" xfId="0" applyNumberFormat="1" applyFont="1" applyBorder="1"/>
    <xf numFmtId="10" fontId="8" fillId="0" borderId="0" xfId="0" applyNumberFormat="1" applyFont="1"/>
    <xf numFmtId="1" fontId="0" fillId="0" borderId="5" xfId="0" applyNumberFormat="1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9" fillId="0" borderId="25" xfId="0" applyFont="1" applyBorder="1"/>
    <xf numFmtId="0" fontId="9" fillId="0" borderId="0" xfId="0" applyFont="1"/>
    <xf numFmtId="0" fontId="0" fillId="0" borderId="26" xfId="0" applyBorder="1"/>
    <xf numFmtId="0" fontId="0" fillId="0" borderId="25" xfId="0" applyBorder="1"/>
    <xf numFmtId="10" fontId="8" fillId="0" borderId="26" xfId="0" applyNumberFormat="1" applyFont="1" applyBorder="1"/>
    <xf numFmtId="0" fontId="8" fillId="0" borderId="0" xfId="0" applyFont="1"/>
    <xf numFmtId="0" fontId="0" fillId="0" borderId="27" xfId="0" applyBorder="1"/>
    <xf numFmtId="0" fontId="0" fillId="0" borderId="1" xfId="0" applyBorder="1"/>
    <xf numFmtId="0" fontId="0" fillId="0" borderId="28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7"/>
  <sheetViews>
    <sheetView tabSelected="1" topLeftCell="A11" workbookViewId="0">
      <selection activeCell="D86" sqref="D86"/>
    </sheetView>
  </sheetViews>
  <sheetFormatPr defaultRowHeight="15"/>
  <cols>
    <col min="1" max="1" width="6" customWidth="1"/>
    <col min="2" max="2" width="28.28515625" customWidth="1"/>
    <col min="3" max="3" width="11.85546875" customWidth="1"/>
    <col min="4" max="4" width="18.85546875" customWidth="1"/>
    <col min="5" max="5" width="7.5703125" customWidth="1"/>
    <col min="6" max="6" width="13.7109375" customWidth="1"/>
    <col min="7" max="7" width="7.7109375" customWidth="1"/>
    <col min="8" max="8" width="13" customWidth="1"/>
    <col min="9" max="9" width="8" customWidth="1"/>
    <col min="10" max="10" width="11.7109375" customWidth="1"/>
    <col min="11" max="11" width="7.42578125" customWidth="1"/>
    <col min="12" max="12" width="13" customWidth="1"/>
    <col min="13" max="13" width="16.140625" customWidth="1"/>
    <col min="15" max="15" width="13.7109375" customWidth="1"/>
  </cols>
  <sheetData>
    <row r="1" spans="1:14" s="14" customFormat="1" ht="15.7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4">
      <c r="A2" s="80" t="s">
        <v>9</v>
      </c>
      <c r="B2" s="2"/>
      <c r="C2" s="2" t="s">
        <v>1</v>
      </c>
      <c r="D2" s="3" t="s">
        <v>2</v>
      </c>
      <c r="E2" s="3"/>
      <c r="F2" s="3" t="s">
        <v>3</v>
      </c>
      <c r="G2" s="3" t="s">
        <v>4</v>
      </c>
      <c r="H2" s="3" t="s">
        <v>5</v>
      </c>
      <c r="I2" s="3" t="s">
        <v>4</v>
      </c>
      <c r="J2" s="3" t="s">
        <v>6</v>
      </c>
      <c r="K2" s="3" t="s">
        <v>4</v>
      </c>
      <c r="L2" s="3" t="s">
        <v>7</v>
      </c>
      <c r="M2" s="2" t="s">
        <v>8</v>
      </c>
    </row>
    <row r="3" spans="1:14">
      <c r="A3" s="81"/>
      <c r="B3" s="4" t="s">
        <v>10</v>
      </c>
      <c r="C3" s="4" t="s">
        <v>11</v>
      </c>
      <c r="D3" s="4"/>
      <c r="E3" s="4"/>
      <c r="F3" s="4"/>
      <c r="G3" s="4"/>
      <c r="H3" s="4"/>
      <c r="I3" s="4"/>
      <c r="J3" s="4"/>
      <c r="K3" s="4"/>
      <c r="L3" s="4"/>
      <c r="M3" s="5" t="s">
        <v>12</v>
      </c>
    </row>
    <row r="4" spans="1:14">
      <c r="A4" s="1"/>
      <c r="B4" s="6"/>
      <c r="C4" s="6" t="s">
        <v>13</v>
      </c>
      <c r="D4" s="4"/>
      <c r="E4" s="4"/>
      <c r="F4" s="4"/>
      <c r="G4" s="4"/>
      <c r="H4" s="4"/>
      <c r="I4" s="4"/>
      <c r="J4" s="4"/>
      <c r="K4" s="4"/>
      <c r="L4" s="4"/>
      <c r="M4" s="5"/>
    </row>
    <row r="5" spans="1:14" ht="20.25" customHeight="1">
      <c r="A5" s="1"/>
      <c r="B5" s="1" t="s">
        <v>14</v>
      </c>
      <c r="C5" s="1"/>
      <c r="D5" s="7"/>
      <c r="E5" s="1"/>
      <c r="F5" s="7"/>
      <c r="G5" s="1"/>
      <c r="H5" s="7"/>
      <c r="I5" s="1"/>
      <c r="J5" s="7"/>
      <c r="K5" s="1"/>
      <c r="L5" s="7"/>
      <c r="M5" s="7"/>
    </row>
    <row r="6" spans="1:14">
      <c r="A6" s="1">
        <v>1</v>
      </c>
      <c r="B6" s="1" t="s">
        <v>15</v>
      </c>
      <c r="C6" s="1"/>
      <c r="D6" s="1">
        <v>7850</v>
      </c>
      <c r="E6" s="1"/>
      <c r="F6" s="1">
        <v>650</v>
      </c>
      <c r="G6" s="1"/>
      <c r="H6" s="1">
        <v>4480</v>
      </c>
      <c r="I6" s="1"/>
      <c r="J6" s="1">
        <v>9270</v>
      </c>
      <c r="K6" s="1">
        <f t="shared" ref="K6:K22" si="0">SUM(A6:J6)</f>
        <v>22251</v>
      </c>
      <c r="L6" s="1"/>
      <c r="M6" s="1"/>
    </row>
    <row r="7" spans="1:14">
      <c r="A7" s="1"/>
      <c r="B7" s="1"/>
      <c r="C7" s="1"/>
      <c r="D7" s="1">
        <v>6800</v>
      </c>
      <c r="E7" s="1"/>
      <c r="F7" s="1">
        <v>1378</v>
      </c>
      <c r="G7" s="1"/>
      <c r="H7" s="1">
        <v>3840</v>
      </c>
      <c r="I7" s="1"/>
      <c r="J7" s="1">
        <v>6285</v>
      </c>
      <c r="K7" s="1">
        <f t="shared" si="0"/>
        <v>18303</v>
      </c>
      <c r="L7" s="1"/>
      <c r="M7" s="1"/>
      <c r="N7" t="s">
        <v>16</v>
      </c>
    </row>
    <row r="8" spans="1:14">
      <c r="A8" s="1"/>
      <c r="B8" s="1"/>
      <c r="C8" s="1"/>
      <c r="D8" s="1">
        <v>1600</v>
      </c>
      <c r="E8" s="1"/>
      <c r="F8" s="1">
        <v>1700</v>
      </c>
      <c r="G8" s="1"/>
      <c r="H8" s="1">
        <v>1100</v>
      </c>
      <c r="I8" s="1"/>
      <c r="J8" s="1">
        <v>3700</v>
      </c>
      <c r="K8" s="1">
        <f t="shared" si="0"/>
        <v>8100</v>
      </c>
      <c r="L8" s="1"/>
      <c r="M8" s="1"/>
    </row>
    <row r="9" spans="1:14">
      <c r="A9" s="1"/>
      <c r="B9" s="1"/>
      <c r="C9" s="1"/>
      <c r="D9" s="1">
        <v>998</v>
      </c>
      <c r="E9" s="1"/>
      <c r="F9" s="1">
        <v>2360</v>
      </c>
      <c r="G9" s="1"/>
      <c r="H9" s="1">
        <v>1290</v>
      </c>
      <c r="I9" s="1"/>
      <c r="J9" s="1">
        <v>8000</v>
      </c>
      <c r="K9" s="1">
        <f t="shared" si="0"/>
        <v>12648</v>
      </c>
      <c r="L9" s="1"/>
      <c r="M9" s="1"/>
    </row>
    <row r="10" spans="1:14">
      <c r="A10" s="1"/>
      <c r="B10" s="1"/>
      <c r="C10" s="1"/>
      <c r="D10" s="1">
        <v>3600</v>
      </c>
      <c r="E10" s="1"/>
      <c r="F10" s="1">
        <v>2706</v>
      </c>
      <c r="G10" s="1"/>
      <c r="H10" s="1">
        <v>4425</v>
      </c>
      <c r="I10" s="1"/>
      <c r="J10" s="1">
        <v>2200</v>
      </c>
      <c r="K10" s="1">
        <f t="shared" si="0"/>
        <v>12931</v>
      </c>
      <c r="L10" s="1"/>
      <c r="M10" s="1"/>
    </row>
    <row r="11" spans="1:14">
      <c r="A11" s="1"/>
      <c r="B11" s="1"/>
      <c r="C11" s="1"/>
      <c r="D11" s="1">
        <v>4885</v>
      </c>
      <c r="E11" s="1"/>
      <c r="F11" s="1">
        <v>6297</v>
      </c>
      <c r="G11" s="1"/>
      <c r="H11" s="1">
        <v>10884</v>
      </c>
      <c r="I11" s="1"/>
      <c r="J11" s="1">
        <v>2306</v>
      </c>
      <c r="K11" s="1">
        <f t="shared" si="0"/>
        <v>24372</v>
      </c>
      <c r="L11" s="1"/>
      <c r="M11" s="1"/>
    </row>
    <row r="12" spans="1:14">
      <c r="A12" s="1"/>
      <c r="B12" s="1"/>
      <c r="C12" s="1"/>
      <c r="D12" s="1">
        <v>1002</v>
      </c>
      <c r="E12" s="1"/>
      <c r="F12" s="1">
        <v>6000</v>
      </c>
      <c r="G12" s="1"/>
      <c r="H12" s="1">
        <v>2000</v>
      </c>
      <c r="I12" s="1"/>
      <c r="J12" s="1"/>
      <c r="K12" s="1">
        <f t="shared" si="0"/>
        <v>9002</v>
      </c>
      <c r="L12" s="1"/>
      <c r="M12" s="1"/>
    </row>
    <row r="13" spans="1:14">
      <c r="A13" s="1"/>
      <c r="B13" s="1"/>
      <c r="C13" s="1"/>
      <c r="D13" s="1">
        <v>2280</v>
      </c>
      <c r="E13" s="1"/>
      <c r="F13" s="1">
        <v>5737</v>
      </c>
      <c r="G13" s="1"/>
      <c r="H13" s="1"/>
      <c r="I13" s="1"/>
      <c r="J13" s="1"/>
      <c r="K13" s="1">
        <f t="shared" si="0"/>
        <v>8017</v>
      </c>
      <c r="L13" s="1"/>
      <c r="M13" s="1"/>
    </row>
    <row r="14" spans="1:14">
      <c r="A14" s="1"/>
      <c r="B14" s="1"/>
      <c r="C14" s="1"/>
      <c r="D14" s="1">
        <v>810</v>
      </c>
      <c r="E14" s="1"/>
      <c r="F14" s="1">
        <v>1064</v>
      </c>
      <c r="G14" s="1"/>
      <c r="H14" s="1"/>
      <c r="I14" s="1"/>
      <c r="J14" s="1"/>
      <c r="K14" s="1">
        <f t="shared" si="0"/>
        <v>1874</v>
      </c>
      <c r="L14" s="1"/>
      <c r="M14" s="1"/>
    </row>
    <row r="15" spans="1:14">
      <c r="A15" s="1"/>
      <c r="B15" s="1"/>
      <c r="C15" s="1"/>
      <c r="D15" s="1">
        <v>707</v>
      </c>
      <c r="E15" s="1"/>
      <c r="F15" s="1">
        <v>2825</v>
      </c>
      <c r="G15" s="1"/>
      <c r="H15" s="1"/>
      <c r="I15" s="1"/>
      <c r="J15" s="1"/>
      <c r="K15" s="1">
        <f t="shared" si="0"/>
        <v>3532</v>
      </c>
      <c r="L15" s="1"/>
      <c r="M15" s="1"/>
    </row>
    <row r="16" spans="1:14">
      <c r="A16" s="1"/>
      <c r="B16" s="1"/>
      <c r="C16" s="1"/>
      <c r="D16" s="1">
        <v>604</v>
      </c>
      <c r="E16" s="1"/>
      <c r="F16" s="1">
        <v>1000</v>
      </c>
      <c r="G16" s="1"/>
      <c r="H16" s="1"/>
      <c r="I16" s="1"/>
      <c r="J16" s="1"/>
      <c r="K16" s="1">
        <f t="shared" si="0"/>
        <v>1604</v>
      </c>
      <c r="L16" s="1"/>
      <c r="M16" s="1"/>
    </row>
    <row r="17" spans="1:13">
      <c r="A17" s="1"/>
      <c r="B17" s="1"/>
      <c r="C17" s="1"/>
      <c r="D17" s="1">
        <v>6000</v>
      </c>
      <c r="E17" s="1"/>
      <c r="F17" s="1"/>
      <c r="G17" s="1"/>
      <c r="H17" s="1"/>
      <c r="I17" s="1"/>
      <c r="J17" s="1"/>
      <c r="K17" s="1">
        <f t="shared" si="0"/>
        <v>6000</v>
      </c>
      <c r="L17" s="1"/>
      <c r="M17" s="1"/>
    </row>
    <row r="18" spans="1:13">
      <c r="A18" s="1"/>
      <c r="B18" s="1"/>
      <c r="C18" s="1"/>
      <c r="D18" s="1">
        <v>5546</v>
      </c>
      <c r="E18" s="1"/>
      <c r="F18" s="1"/>
      <c r="G18" s="1"/>
      <c r="H18" s="1"/>
      <c r="I18" s="1"/>
      <c r="J18" s="1"/>
      <c r="K18" s="1">
        <f t="shared" si="0"/>
        <v>5546</v>
      </c>
      <c r="L18" s="1"/>
      <c r="M18" s="1"/>
    </row>
    <row r="19" spans="1:13">
      <c r="A19" s="1"/>
      <c r="B19" s="1"/>
      <c r="C19" s="1"/>
      <c r="D19" s="1">
        <v>3340</v>
      </c>
      <c r="E19" s="1"/>
      <c r="F19" s="1"/>
      <c r="G19" s="1"/>
      <c r="H19" s="1"/>
      <c r="I19" s="1"/>
      <c r="J19" s="1"/>
      <c r="K19" s="1">
        <f t="shared" si="0"/>
        <v>3340</v>
      </c>
      <c r="L19" s="1"/>
      <c r="M19" s="1"/>
    </row>
    <row r="20" spans="1:13">
      <c r="A20" s="1"/>
      <c r="B20" s="1"/>
      <c r="C20" s="1"/>
      <c r="D20" s="1">
        <v>3250</v>
      </c>
      <c r="E20" s="1"/>
      <c r="F20" s="1"/>
      <c r="G20" s="1"/>
      <c r="H20" s="1"/>
      <c r="I20" s="1"/>
      <c r="J20" s="1"/>
      <c r="K20" s="1">
        <f t="shared" si="0"/>
        <v>3250</v>
      </c>
      <c r="L20" s="1"/>
      <c r="M20" s="1"/>
    </row>
    <row r="21" spans="1:13">
      <c r="A21" s="1"/>
      <c r="B21" s="1"/>
      <c r="C21" s="1"/>
      <c r="D21" s="1">
        <v>2440</v>
      </c>
      <c r="E21" s="1"/>
      <c r="F21" s="1"/>
      <c r="G21" s="1"/>
      <c r="H21" s="1"/>
      <c r="I21" s="1"/>
      <c r="J21" s="1"/>
      <c r="K21" s="1">
        <f t="shared" si="0"/>
        <v>2440</v>
      </c>
      <c r="L21" s="1"/>
      <c r="M21" s="1"/>
    </row>
    <row r="22" spans="1:13">
      <c r="A22" s="1">
        <f>SUM(A6:A21)</f>
        <v>1</v>
      </c>
      <c r="B22" s="1"/>
      <c r="C22" s="1"/>
      <c r="D22" s="1">
        <f>SUM(D6:D21)</f>
        <v>51712</v>
      </c>
      <c r="E22" s="1"/>
      <c r="F22" s="1">
        <f>SUM(F6:F21)</f>
        <v>31717</v>
      </c>
      <c r="G22" s="1"/>
      <c r="H22" s="1">
        <f>SUM(H6:H21)</f>
        <v>28019</v>
      </c>
      <c r="I22" s="1"/>
      <c r="J22" s="1">
        <f>SUM(J6:J21)</f>
        <v>31761</v>
      </c>
      <c r="K22" s="1">
        <f t="shared" si="0"/>
        <v>143210</v>
      </c>
      <c r="L22" s="1"/>
      <c r="M22" s="1"/>
    </row>
    <row r="24" spans="1:13">
      <c r="A24" s="1"/>
      <c r="B24" s="1" t="s">
        <v>17</v>
      </c>
      <c r="C24" s="1"/>
      <c r="D24" s="1">
        <v>4277</v>
      </c>
      <c r="E24" s="1"/>
      <c r="F24" s="1">
        <v>2550</v>
      </c>
      <c r="G24" s="1"/>
      <c r="H24" s="1">
        <v>1000</v>
      </c>
      <c r="I24" s="1"/>
      <c r="J24" s="1">
        <v>7500</v>
      </c>
      <c r="K24" s="1">
        <f t="shared" ref="K24:K36" si="1">SUM(D24:J24)</f>
        <v>15327</v>
      </c>
      <c r="L24" s="1"/>
    </row>
    <row r="25" spans="1:13">
      <c r="A25" s="1"/>
      <c r="B25" s="1"/>
      <c r="C25" s="1"/>
      <c r="D25" s="1">
        <v>1170</v>
      </c>
      <c r="E25" s="1"/>
      <c r="F25" s="1">
        <v>1480</v>
      </c>
      <c r="G25" s="1"/>
      <c r="H25" s="1">
        <v>2240</v>
      </c>
      <c r="I25" s="1"/>
      <c r="J25" s="1">
        <v>4750</v>
      </c>
      <c r="K25" s="1">
        <f t="shared" si="1"/>
        <v>9640</v>
      </c>
      <c r="L25" s="1"/>
    </row>
    <row r="26" spans="1:13">
      <c r="A26" s="1"/>
      <c r="B26" s="1"/>
      <c r="C26" s="1"/>
      <c r="D26" s="1">
        <v>800</v>
      </c>
      <c r="E26" s="1"/>
      <c r="F26" s="1">
        <v>4835</v>
      </c>
      <c r="G26" s="1"/>
      <c r="H26" s="1">
        <v>1800</v>
      </c>
      <c r="I26" s="1"/>
      <c r="J26" s="1">
        <v>3719</v>
      </c>
      <c r="K26" s="1">
        <f t="shared" si="1"/>
        <v>11154</v>
      </c>
      <c r="L26" s="1"/>
    </row>
    <row r="27" spans="1:13">
      <c r="A27" s="1"/>
      <c r="B27" s="1"/>
      <c r="C27" s="1"/>
      <c r="D27" s="1">
        <v>1800</v>
      </c>
      <c r="E27" s="1"/>
      <c r="F27" s="1">
        <v>1300</v>
      </c>
      <c r="G27" s="1"/>
      <c r="H27" s="1">
        <v>3000</v>
      </c>
      <c r="I27" s="1"/>
      <c r="J27" s="1">
        <v>3000</v>
      </c>
      <c r="K27" s="1">
        <f t="shared" si="1"/>
        <v>9100</v>
      </c>
      <c r="L27" s="1"/>
    </row>
    <row r="28" spans="1:13">
      <c r="A28" s="1"/>
      <c r="B28" s="1"/>
      <c r="C28" s="1"/>
      <c r="D28" s="1">
        <v>250</v>
      </c>
      <c r="E28" s="1"/>
      <c r="F28" s="1">
        <v>1150</v>
      </c>
      <c r="G28" s="1"/>
      <c r="H28" s="1">
        <v>1500</v>
      </c>
      <c r="I28" s="1"/>
      <c r="J28" s="1"/>
      <c r="K28" s="1">
        <f t="shared" si="1"/>
        <v>2900</v>
      </c>
      <c r="L28" s="1"/>
    </row>
    <row r="29" spans="1:13">
      <c r="A29" s="1"/>
      <c r="B29" s="1"/>
      <c r="C29" s="1"/>
      <c r="D29" s="1">
        <v>4850</v>
      </c>
      <c r="E29" s="1"/>
      <c r="F29" s="1">
        <v>1244</v>
      </c>
      <c r="G29" s="1"/>
      <c r="H29" s="1">
        <v>12710</v>
      </c>
      <c r="I29" s="1"/>
      <c r="J29" s="1"/>
      <c r="K29" s="1">
        <f t="shared" si="1"/>
        <v>18804</v>
      </c>
      <c r="L29" s="1"/>
    </row>
    <row r="30" spans="1:13">
      <c r="A30" s="1"/>
      <c r="B30" s="1"/>
      <c r="C30" s="1"/>
      <c r="D30" s="1"/>
      <c r="E30" s="1"/>
      <c r="F30" s="1">
        <v>8096</v>
      </c>
      <c r="G30" s="1"/>
      <c r="H30" s="1">
        <v>1000</v>
      </c>
      <c r="I30" s="1"/>
      <c r="J30" s="1"/>
      <c r="K30" s="1">
        <f t="shared" si="1"/>
        <v>9096</v>
      </c>
      <c r="L30" s="1"/>
    </row>
    <row r="31" spans="1:13">
      <c r="A31" s="1"/>
      <c r="B31" s="1"/>
      <c r="C31" s="1"/>
      <c r="D31" s="1"/>
      <c r="E31" s="1"/>
      <c r="F31" s="1">
        <v>3440</v>
      </c>
      <c r="G31" s="1"/>
      <c r="H31" s="1">
        <v>950</v>
      </c>
      <c r="I31" s="1"/>
      <c r="J31" s="1"/>
      <c r="K31" s="1">
        <f t="shared" si="1"/>
        <v>4390</v>
      </c>
      <c r="L31" s="1"/>
    </row>
    <row r="32" spans="1:13">
      <c r="A32" s="1"/>
      <c r="B32" s="1"/>
      <c r="C32" s="1"/>
      <c r="D32" s="1"/>
      <c r="E32" s="1"/>
      <c r="F32" s="1">
        <v>5000</v>
      </c>
      <c r="G32" s="1"/>
      <c r="H32" s="1">
        <v>8750</v>
      </c>
      <c r="I32" s="1"/>
      <c r="J32" s="1"/>
      <c r="K32" s="1">
        <f t="shared" si="1"/>
        <v>13750</v>
      </c>
      <c r="L32" s="1"/>
    </row>
    <row r="33" spans="1:12">
      <c r="A33" s="1"/>
      <c r="B33" s="1"/>
      <c r="C33" s="1"/>
      <c r="D33" s="1"/>
      <c r="E33" s="1"/>
      <c r="F33" s="1">
        <v>5000</v>
      </c>
      <c r="G33" s="1"/>
      <c r="H33" s="1">
        <v>6900</v>
      </c>
      <c r="I33" s="1"/>
      <c r="J33" s="1"/>
      <c r="K33" s="1">
        <f t="shared" si="1"/>
        <v>11900</v>
      </c>
      <c r="L33" s="1"/>
    </row>
    <row r="34" spans="1:12">
      <c r="A34" s="1"/>
      <c r="B34" s="1"/>
      <c r="C34" s="1"/>
      <c r="D34" s="1"/>
      <c r="E34" s="1"/>
      <c r="F34" s="1">
        <v>3500</v>
      </c>
      <c r="G34" s="1"/>
      <c r="H34" s="1">
        <v>1300</v>
      </c>
      <c r="I34" s="1"/>
      <c r="J34" s="1"/>
      <c r="K34" s="1">
        <f t="shared" si="1"/>
        <v>4800</v>
      </c>
      <c r="L34" s="1"/>
    </row>
    <row r="35" spans="1:12">
      <c r="A35" s="1"/>
      <c r="B35" s="1"/>
      <c r="C35" s="1"/>
      <c r="D35" s="1"/>
      <c r="E35" s="1"/>
      <c r="F35" s="1">
        <v>1000</v>
      </c>
      <c r="G35" s="1"/>
      <c r="H35" s="1">
        <v>21341</v>
      </c>
      <c r="I35" s="1"/>
      <c r="J35" s="1"/>
      <c r="K35" s="1">
        <f t="shared" si="1"/>
        <v>22341</v>
      </c>
      <c r="L35" s="1"/>
    </row>
    <row r="36" spans="1:12">
      <c r="A36" s="1"/>
      <c r="B36" s="1"/>
      <c r="C36" s="1"/>
      <c r="D36" s="1"/>
      <c r="E36" s="1"/>
      <c r="F36" s="1">
        <v>4000</v>
      </c>
      <c r="G36" s="1"/>
      <c r="H36" s="1">
        <v>2000</v>
      </c>
      <c r="I36" s="1"/>
      <c r="J36" s="1"/>
      <c r="K36" s="1">
        <f t="shared" si="1"/>
        <v>6000</v>
      </c>
      <c r="L36" s="1"/>
    </row>
    <row r="37" spans="1:12">
      <c r="A37" s="1"/>
      <c r="B37" s="1"/>
      <c r="C37" s="1"/>
      <c r="D37" s="1">
        <f>SUM(D24:D36)</f>
        <v>13147</v>
      </c>
      <c r="E37" s="1"/>
      <c r="F37" s="1">
        <f>SUM(F24:F36)</f>
        <v>42595</v>
      </c>
      <c r="G37" s="1"/>
      <c r="H37" s="1">
        <f>SUM(H24:H36)</f>
        <v>64491</v>
      </c>
      <c r="I37" s="1"/>
      <c r="J37" s="1">
        <f>SUM(J24:J36)</f>
        <v>18969</v>
      </c>
      <c r="K37" s="1">
        <f>SUM(D37:J37)</f>
        <v>139202</v>
      </c>
      <c r="L37" s="1"/>
    </row>
    <row r="42" spans="1:12">
      <c r="A42" s="1"/>
      <c r="B42" s="1" t="s">
        <v>18</v>
      </c>
      <c r="C42" s="1"/>
      <c r="D42" s="1"/>
      <c r="E42" s="1"/>
      <c r="F42" s="1">
        <v>17500</v>
      </c>
      <c r="G42" s="1"/>
      <c r="H42" s="1">
        <v>51500</v>
      </c>
      <c r="I42" s="1"/>
      <c r="J42" s="1"/>
      <c r="K42" s="1"/>
      <c r="L42" s="1"/>
    </row>
    <row r="43" spans="1:12">
      <c r="A43" s="1"/>
      <c r="B43" s="1" t="s">
        <v>19</v>
      </c>
      <c r="C43" s="1"/>
      <c r="D43" s="1"/>
      <c r="E43" s="1"/>
      <c r="F43" s="1">
        <v>73427</v>
      </c>
      <c r="G43" s="1"/>
      <c r="H43" s="1">
        <v>7250</v>
      </c>
      <c r="I43" s="1"/>
      <c r="J43" s="1"/>
      <c r="K43" s="1"/>
      <c r="L43" s="1"/>
    </row>
    <row r="44" spans="1:12">
      <c r="A44" s="1"/>
      <c r="B44" s="1" t="s">
        <v>20</v>
      </c>
      <c r="C44" s="1"/>
      <c r="D44" s="1">
        <v>12000</v>
      </c>
      <c r="E44" s="1"/>
      <c r="F44" s="1"/>
      <c r="G44" s="1"/>
      <c r="H44" s="1"/>
      <c r="I44" s="1"/>
      <c r="J44" s="1"/>
      <c r="K44" s="1"/>
      <c r="L44" s="1"/>
    </row>
    <row r="45" spans="1:12">
      <c r="A45" s="1"/>
      <c r="B45" s="1" t="s">
        <v>21</v>
      </c>
      <c r="C45" s="1"/>
      <c r="D45" s="1"/>
      <c r="E45" s="1"/>
      <c r="F45" s="1">
        <v>3750</v>
      </c>
      <c r="G45" s="1"/>
      <c r="H45" s="1"/>
      <c r="I45" s="1"/>
      <c r="J45" s="1"/>
      <c r="K45" s="1"/>
      <c r="L45" s="1"/>
    </row>
    <row r="46" spans="1:12">
      <c r="A46" s="1"/>
      <c r="B46" s="1" t="s">
        <v>22</v>
      </c>
      <c r="C46" s="1"/>
      <c r="D46" s="1"/>
      <c r="E46" s="1"/>
      <c r="F46" s="1">
        <v>2120</v>
      </c>
      <c r="G46" s="1"/>
      <c r="H46" s="1"/>
      <c r="I46" s="1"/>
      <c r="J46" s="1"/>
      <c r="K46" s="1"/>
      <c r="L46" s="1"/>
    </row>
    <row r="47" spans="1:12">
      <c r="A47" s="1"/>
      <c r="B47" s="1" t="s">
        <v>23</v>
      </c>
      <c r="C47" s="1"/>
      <c r="D47" s="1"/>
      <c r="E47" s="1"/>
      <c r="F47" s="1">
        <v>64100</v>
      </c>
      <c r="G47" s="1"/>
      <c r="H47" s="1"/>
      <c r="I47" s="1"/>
      <c r="J47" s="1"/>
      <c r="K47" s="1"/>
      <c r="L47" s="1"/>
    </row>
    <row r="48" spans="1:12">
      <c r="A48" s="1"/>
      <c r="B48" s="1" t="s">
        <v>22</v>
      </c>
      <c r="C48" s="1"/>
      <c r="D48" s="1"/>
      <c r="E48" s="1"/>
      <c r="F48" s="1">
        <v>6890</v>
      </c>
      <c r="G48" s="1"/>
      <c r="H48" s="1"/>
      <c r="I48" s="1"/>
      <c r="J48" s="1"/>
      <c r="K48" s="1"/>
      <c r="L48" s="1"/>
    </row>
    <row r="49" spans="1:12">
      <c r="A49" s="1"/>
      <c r="B49" s="1" t="s">
        <v>24</v>
      </c>
      <c r="C49" s="1"/>
      <c r="D49" s="1"/>
      <c r="E49" s="1"/>
      <c r="F49" s="1">
        <v>19400</v>
      </c>
      <c r="G49" s="1"/>
      <c r="H49" s="1"/>
      <c r="I49" s="1"/>
      <c r="J49" s="1"/>
      <c r="K49" s="1"/>
      <c r="L49" s="1"/>
    </row>
    <row r="50" spans="1:12">
      <c r="A50" s="1"/>
      <c r="B50" s="1" t="s">
        <v>22</v>
      </c>
      <c r="C50" s="1"/>
      <c r="D50" s="1"/>
      <c r="E50" s="1"/>
      <c r="F50" s="1">
        <v>10000</v>
      </c>
      <c r="G50" s="1"/>
      <c r="H50" s="1"/>
      <c r="I50" s="1"/>
      <c r="J50" s="1"/>
      <c r="K50" s="1"/>
      <c r="L50" s="1"/>
    </row>
    <row r="51" spans="1:12">
      <c r="A51" s="1"/>
      <c r="B51" s="1" t="s">
        <v>25</v>
      </c>
      <c r="C51" s="1"/>
      <c r="D51" s="1"/>
      <c r="E51" s="1"/>
      <c r="F51" s="1">
        <v>15000</v>
      </c>
      <c r="G51" s="1"/>
      <c r="H51" s="1">
        <v>3000</v>
      </c>
      <c r="I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>
        <v>2000</v>
      </c>
      <c r="I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>
        <v>3000</v>
      </c>
      <c r="I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>
        <v>2000</v>
      </c>
      <c r="I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>
        <v>3000</v>
      </c>
      <c r="I55" s="1"/>
      <c r="J55" s="1"/>
      <c r="K55" s="1"/>
      <c r="L55" s="1"/>
    </row>
    <row r="56" spans="1:12">
      <c r="A56" s="1"/>
      <c r="B56" s="1" t="s">
        <v>26</v>
      </c>
      <c r="C56" s="1"/>
      <c r="D56" s="1"/>
      <c r="E56" s="1"/>
      <c r="F56" s="1">
        <v>26638</v>
      </c>
      <c r="G56" s="1"/>
      <c r="H56" s="1"/>
      <c r="I56" s="1"/>
      <c r="J56" s="1"/>
      <c r="K56" s="1"/>
      <c r="L56" s="1"/>
    </row>
    <row r="57" spans="1:12">
      <c r="A57" s="1"/>
      <c r="B57" s="1"/>
      <c r="C57" s="1"/>
      <c r="D57" s="1"/>
      <c r="E57" s="1"/>
      <c r="F57" s="1">
        <v>16000</v>
      </c>
      <c r="G57" s="1"/>
      <c r="H57" s="1"/>
      <c r="I57" s="1"/>
      <c r="J57" s="1"/>
      <c r="K57" s="1"/>
      <c r="L57" s="1"/>
    </row>
    <row r="58" spans="1:12">
      <c r="A58" s="1"/>
      <c r="B58" s="1" t="s">
        <v>27</v>
      </c>
      <c r="C58" s="1"/>
      <c r="D58" s="1"/>
      <c r="E58" s="1"/>
      <c r="F58" s="1"/>
      <c r="G58" s="1"/>
      <c r="H58" s="1">
        <v>67540</v>
      </c>
      <c r="I58" s="1"/>
      <c r="J58" s="1">
        <v>12700</v>
      </c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>
        <v>30000</v>
      </c>
      <c r="I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>
        <v>52256</v>
      </c>
      <c r="I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>
        <v>10000</v>
      </c>
      <c r="I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>
        <v>29520</v>
      </c>
      <c r="I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>
        <v>58650</v>
      </c>
      <c r="I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>
        <v>3000</v>
      </c>
      <c r="I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>
        <v>12840</v>
      </c>
      <c r="I65" s="1"/>
      <c r="J65" s="1"/>
      <c r="K65" s="1"/>
      <c r="L65" s="1"/>
    </row>
    <row r="66" spans="1:12" ht="18.75">
      <c r="A66" s="1"/>
      <c r="B66" s="1"/>
      <c r="C66" s="1"/>
      <c r="D66" s="1"/>
      <c r="E66" s="1"/>
      <c r="F66" s="1"/>
      <c r="G66" s="1"/>
      <c r="H66" s="1">
        <v>5500</v>
      </c>
      <c r="I66" s="1"/>
      <c r="J66" s="1"/>
      <c r="K66" s="10"/>
      <c r="L66" s="1"/>
    </row>
    <row r="67" spans="1:12" ht="18.75">
      <c r="A67" s="1"/>
      <c r="B67" s="1"/>
      <c r="C67" s="1"/>
      <c r="D67" s="1"/>
      <c r="E67" s="1"/>
      <c r="F67" s="1"/>
      <c r="G67" s="1"/>
      <c r="H67" s="1">
        <v>22000</v>
      </c>
      <c r="I67" s="1"/>
      <c r="J67" s="1"/>
      <c r="K67" s="10"/>
      <c r="L67" s="1"/>
    </row>
    <row r="68" spans="1:12" ht="18.75">
      <c r="A68" s="1"/>
      <c r="B68" s="1"/>
      <c r="C68" s="1"/>
      <c r="D68" s="1"/>
      <c r="E68" s="1"/>
      <c r="F68" s="1"/>
      <c r="G68" s="1"/>
      <c r="H68" s="1">
        <v>2500</v>
      </c>
      <c r="I68" s="1"/>
      <c r="J68" s="1"/>
      <c r="K68" s="10"/>
      <c r="L68" s="1"/>
    </row>
    <row r="69" spans="1:12" ht="18.75">
      <c r="A69" s="1"/>
      <c r="B69" s="1"/>
      <c r="C69" s="1"/>
      <c r="D69" s="1"/>
      <c r="E69" s="1"/>
      <c r="F69" s="1"/>
      <c r="G69" s="1"/>
      <c r="H69" s="1">
        <v>30000</v>
      </c>
      <c r="I69" s="1"/>
      <c r="J69" s="1"/>
      <c r="K69" s="10"/>
      <c r="L69" s="1"/>
    </row>
    <row r="70" spans="1:12" ht="18.75">
      <c r="A70" s="1"/>
      <c r="B70" s="1"/>
      <c r="C70" s="1"/>
      <c r="D70" s="1"/>
      <c r="E70" s="1"/>
      <c r="F70" s="1"/>
      <c r="G70" s="1"/>
      <c r="H70" s="1">
        <v>6000</v>
      </c>
      <c r="I70" s="1"/>
      <c r="J70" s="1"/>
      <c r="K70" s="10"/>
      <c r="L70" s="1"/>
    </row>
    <row r="71" spans="1:12" ht="18.75">
      <c r="A71" s="1"/>
      <c r="B71" s="1"/>
      <c r="C71" s="1"/>
      <c r="D71" s="1"/>
      <c r="E71" s="1"/>
      <c r="F71" s="1"/>
      <c r="G71" s="1"/>
      <c r="H71" s="1">
        <v>2240</v>
      </c>
      <c r="I71" s="1"/>
      <c r="J71" s="1"/>
      <c r="K71" s="10"/>
      <c r="L71" s="1"/>
    </row>
    <row r="72" spans="1:12" ht="18.75">
      <c r="A72" s="1"/>
      <c r="B72" s="1"/>
      <c r="C72" s="1"/>
      <c r="D72" s="1"/>
      <c r="E72" s="1"/>
      <c r="F72" s="1"/>
      <c r="G72" s="1"/>
      <c r="H72" s="1">
        <v>59250</v>
      </c>
      <c r="I72" s="1"/>
      <c r="J72" s="1"/>
      <c r="K72" s="10"/>
      <c r="L72" s="1"/>
    </row>
    <row r="73" spans="1:12" ht="18.75">
      <c r="A73" s="1"/>
      <c r="B73" s="1"/>
      <c r="C73" s="1"/>
      <c r="D73" s="1"/>
      <c r="E73" s="1"/>
      <c r="F73" s="1"/>
      <c r="G73" s="1"/>
      <c r="H73" s="1">
        <v>6330</v>
      </c>
      <c r="I73" s="1"/>
      <c r="J73" s="1"/>
      <c r="K73" s="10"/>
      <c r="L73" s="1"/>
    </row>
    <row r="74" spans="1:12" ht="18.75">
      <c r="A74" s="1"/>
      <c r="B74" s="1"/>
      <c r="C74" s="1"/>
      <c r="D74" s="1"/>
      <c r="E74" s="1"/>
      <c r="F74" s="1"/>
      <c r="G74" s="1"/>
      <c r="H74" s="1">
        <v>96240</v>
      </c>
      <c r="I74" s="1"/>
      <c r="J74" s="1"/>
      <c r="K74" s="10"/>
      <c r="L74" s="1"/>
    </row>
    <row r="75" spans="1:12" ht="18.75">
      <c r="A75" s="1"/>
      <c r="B75" s="1"/>
      <c r="C75" s="1"/>
      <c r="D75" s="1"/>
      <c r="E75" s="1"/>
      <c r="F75" s="1"/>
      <c r="G75" s="1"/>
      <c r="H75" s="1">
        <v>6800</v>
      </c>
      <c r="I75" s="1"/>
      <c r="J75" s="1"/>
      <c r="K75" s="10"/>
      <c r="L75" s="1"/>
    </row>
    <row r="76" spans="1:12" ht="18.75">
      <c r="A76" s="1"/>
      <c r="B76" s="1"/>
      <c r="C76" s="1"/>
      <c r="D76" s="1"/>
      <c r="E76" s="1"/>
      <c r="F76" s="1"/>
      <c r="G76" s="1"/>
      <c r="H76" s="1">
        <v>271379</v>
      </c>
      <c r="I76" s="1"/>
      <c r="J76" s="1"/>
      <c r="K76" s="10"/>
      <c r="L76" s="1"/>
    </row>
    <row r="77" spans="1:12" ht="18.75">
      <c r="K77" s="11"/>
    </row>
    <row r="78" spans="1:12" ht="18.75">
      <c r="K78" s="66"/>
    </row>
    <row r="79" spans="1:12" ht="18.75">
      <c r="K79" s="11"/>
    </row>
    <row r="80" spans="1:12">
      <c r="A80" s="1"/>
      <c r="B80" s="1" t="s">
        <v>28</v>
      </c>
      <c r="C80" s="1"/>
      <c r="D80" s="1"/>
      <c r="E80" s="1"/>
      <c r="F80" s="1">
        <v>1560</v>
      </c>
      <c r="G80" s="1"/>
      <c r="H80" s="1"/>
      <c r="I80" s="1"/>
      <c r="J80" s="1"/>
      <c r="K80" s="1"/>
      <c r="L80" s="1"/>
    </row>
    <row r="81" spans="1:12">
      <c r="A81" s="1"/>
      <c r="B81" s="1"/>
      <c r="C81" s="1"/>
      <c r="D81" s="1"/>
      <c r="E81" s="1"/>
      <c r="F81" s="1">
        <v>20000</v>
      </c>
      <c r="G81" s="1"/>
      <c r="H81" s="1"/>
      <c r="I81" s="1"/>
      <c r="J81" s="1"/>
      <c r="K81" s="1"/>
      <c r="L81" s="1"/>
    </row>
    <row r="82" spans="1:12">
      <c r="A82" s="1"/>
      <c r="B82" s="1" t="s">
        <v>29</v>
      </c>
      <c r="C82" s="1"/>
      <c r="D82" s="1"/>
      <c r="E82" s="1"/>
      <c r="F82" s="1">
        <v>5500</v>
      </c>
      <c r="G82" s="1"/>
      <c r="H82" s="1">
        <v>39528</v>
      </c>
      <c r="I82" s="1"/>
      <c r="J82" s="1"/>
      <c r="K82" s="1"/>
      <c r="L82" s="1"/>
    </row>
    <row r="83" spans="1:12">
      <c r="A83" s="1"/>
      <c r="B83" s="1"/>
      <c r="C83" s="1"/>
      <c r="D83" s="1"/>
      <c r="E83" s="1"/>
      <c r="F83" s="1">
        <v>3540</v>
      </c>
      <c r="G83" s="1"/>
      <c r="H83" s="1">
        <v>3240</v>
      </c>
      <c r="I83" s="1"/>
      <c r="J83" s="1"/>
      <c r="K83" s="1"/>
      <c r="L83" s="1"/>
    </row>
    <row r="84" spans="1:12">
      <c r="A84" s="1"/>
      <c r="B84" s="1"/>
      <c r="C84" s="1"/>
      <c r="D84" s="1"/>
      <c r="E84" s="1"/>
      <c r="F84" s="1">
        <v>1505</v>
      </c>
      <c r="G84" s="1"/>
      <c r="H84" s="1">
        <v>17311</v>
      </c>
      <c r="I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>
        <v>7680</v>
      </c>
      <c r="I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>
        <v>181558</v>
      </c>
      <c r="I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>
        <v>715</v>
      </c>
      <c r="I87" s="1"/>
      <c r="J87" s="1"/>
      <c r="K87" s="1"/>
      <c r="L87" s="1"/>
    </row>
    <row r="88" spans="1:12">
      <c r="A88" s="1"/>
      <c r="B88" s="1" t="s">
        <v>30</v>
      </c>
      <c r="C88" s="1"/>
      <c r="D88" s="1"/>
      <c r="E88" s="1"/>
      <c r="F88" s="1"/>
      <c r="G88" s="1"/>
      <c r="H88" s="1">
        <v>28068</v>
      </c>
      <c r="I88" s="1"/>
      <c r="J88" s="1"/>
      <c r="K88" s="13"/>
      <c r="L88" s="1"/>
    </row>
    <row r="89" spans="1:12">
      <c r="A89" s="1"/>
      <c r="B89" s="1" t="s">
        <v>31</v>
      </c>
      <c r="C89" s="1"/>
      <c r="D89" s="1"/>
      <c r="E89" s="1"/>
      <c r="F89" s="1"/>
      <c r="G89" s="1"/>
      <c r="H89" s="1">
        <v>8285</v>
      </c>
      <c r="I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>
        <v>19275</v>
      </c>
      <c r="I90" s="1"/>
      <c r="J90" s="1"/>
      <c r="K90" s="1"/>
      <c r="L90" s="1"/>
    </row>
    <row r="91" spans="1:12">
      <c r="A91" s="1"/>
      <c r="B91" s="1" t="s">
        <v>32</v>
      </c>
      <c r="C91" s="1"/>
      <c r="D91" s="1"/>
      <c r="E91" s="1"/>
      <c r="F91" s="1"/>
      <c r="G91" s="1"/>
      <c r="H91" s="1"/>
      <c r="I91" s="1"/>
      <c r="J91" s="1">
        <v>61550</v>
      </c>
      <c r="K91" s="1"/>
      <c r="L91" s="1"/>
    </row>
    <row r="92" spans="1:12">
      <c r="A92" s="1"/>
      <c r="B92" s="1" t="s">
        <v>33</v>
      </c>
      <c r="C92" s="1"/>
      <c r="D92" s="1"/>
      <c r="E92" s="1"/>
      <c r="F92" s="1"/>
      <c r="G92" s="1"/>
      <c r="H92" s="1"/>
      <c r="I92" s="1"/>
      <c r="J92" s="1">
        <v>248000</v>
      </c>
      <c r="K92" s="1"/>
      <c r="L92" s="1"/>
    </row>
    <row r="123" spans="1:4">
      <c r="A123" s="68" t="s">
        <v>34</v>
      </c>
      <c r="B123" s="68"/>
      <c r="C123" s="68"/>
      <c r="D123" s="68"/>
    </row>
    <row r="124" spans="1:4">
      <c r="A124" s="68" t="s">
        <v>35</v>
      </c>
      <c r="B124" s="68"/>
      <c r="C124" s="68"/>
      <c r="D124" s="68"/>
    </row>
    <row r="125" spans="1:4">
      <c r="A125" s="68" t="s">
        <v>36</v>
      </c>
      <c r="B125" s="68"/>
      <c r="C125" s="68"/>
      <c r="D125" s="68"/>
    </row>
    <row r="126" spans="1:4" ht="15.75" thickBot="1">
      <c r="A126" s="68" t="s">
        <v>37</v>
      </c>
      <c r="B126" s="68"/>
      <c r="C126" s="68"/>
      <c r="D126" s="68"/>
    </row>
    <row r="127" spans="1:4" ht="30.75" thickBot="1">
      <c r="A127" s="69" t="s">
        <v>38</v>
      </c>
      <c r="B127" s="69" t="s">
        <v>39</v>
      </c>
      <c r="C127" s="69" t="s">
        <v>40</v>
      </c>
      <c r="D127" s="69" t="s">
        <v>41</v>
      </c>
    </row>
    <row r="128" spans="1:4" ht="15.75">
      <c r="A128" s="15">
        <v>1</v>
      </c>
      <c r="B128" s="16" t="s">
        <v>2</v>
      </c>
      <c r="C128" s="17" t="s">
        <v>42</v>
      </c>
      <c r="D128" s="18">
        <v>523</v>
      </c>
    </row>
    <row r="129" spans="1:4" ht="15.75">
      <c r="A129" s="19"/>
      <c r="B129" s="20"/>
      <c r="C129" s="21" t="s">
        <v>22</v>
      </c>
      <c r="D129" s="22">
        <v>456</v>
      </c>
    </row>
    <row r="130" spans="1:4" ht="15.75">
      <c r="A130" s="19"/>
      <c r="B130" s="20"/>
      <c r="C130" s="21" t="s">
        <v>43</v>
      </c>
      <c r="D130" s="22">
        <v>224</v>
      </c>
    </row>
    <row r="131" spans="1:4" ht="15.75">
      <c r="A131" s="19"/>
      <c r="B131" s="20"/>
      <c r="C131" s="21" t="s">
        <v>44</v>
      </c>
      <c r="D131" s="22">
        <v>492</v>
      </c>
    </row>
    <row r="132" spans="1:4" ht="15.75">
      <c r="A132" s="19"/>
      <c r="B132" s="20"/>
      <c r="C132" s="21" t="s">
        <v>45</v>
      </c>
      <c r="D132" s="22">
        <v>518</v>
      </c>
    </row>
    <row r="133" spans="1:4" ht="15.75">
      <c r="A133" s="19"/>
      <c r="B133" s="20"/>
      <c r="C133" s="21" t="s">
        <v>46</v>
      </c>
      <c r="D133" s="22">
        <v>220</v>
      </c>
    </row>
    <row r="134" spans="1:4" ht="16.5" thickBot="1">
      <c r="A134" s="23"/>
      <c r="B134" s="24"/>
      <c r="C134" s="25" t="s">
        <v>47</v>
      </c>
      <c r="D134" s="26">
        <v>2433</v>
      </c>
    </row>
    <row r="135" spans="1:4" ht="15.75" thickBot="1">
      <c r="A135" s="27"/>
      <c r="B135" s="28"/>
      <c r="C135" s="28"/>
      <c r="D135" s="29"/>
    </row>
    <row r="136" spans="1:4" ht="15.75">
      <c r="A136" s="30">
        <v>2</v>
      </c>
      <c r="B136" s="31" t="s">
        <v>3</v>
      </c>
      <c r="C136" s="32" t="s">
        <v>42</v>
      </c>
      <c r="D136" s="33">
        <v>538</v>
      </c>
    </row>
    <row r="137" spans="1:4" ht="15.75">
      <c r="A137" s="19"/>
      <c r="B137" s="20"/>
      <c r="C137" s="21" t="s">
        <v>22</v>
      </c>
      <c r="D137" s="22">
        <v>421</v>
      </c>
    </row>
    <row r="138" spans="1:4" ht="15.75">
      <c r="A138" s="19"/>
      <c r="B138" s="20"/>
      <c r="C138" s="21" t="s">
        <v>43</v>
      </c>
      <c r="D138" s="22">
        <v>248</v>
      </c>
    </row>
    <row r="139" spans="1:4" ht="15.75">
      <c r="A139" s="19"/>
      <c r="B139" s="20"/>
      <c r="C139" s="21" t="s">
        <v>44</v>
      </c>
      <c r="D139" s="22">
        <v>540</v>
      </c>
    </row>
    <row r="140" spans="1:4" ht="15.75">
      <c r="A140" s="19"/>
      <c r="B140" s="20"/>
      <c r="C140" s="21" t="s">
        <v>45</v>
      </c>
      <c r="D140" s="22">
        <v>528</v>
      </c>
    </row>
    <row r="141" spans="1:4" ht="15.75">
      <c r="A141" s="19"/>
      <c r="B141" s="20"/>
      <c r="C141" s="21" t="s">
        <v>46</v>
      </c>
      <c r="D141" s="22">
        <v>239</v>
      </c>
    </row>
    <row r="142" spans="1:4" ht="16.5" thickBot="1">
      <c r="A142" s="23"/>
      <c r="B142" s="24"/>
      <c r="C142" s="25" t="s">
        <v>47</v>
      </c>
      <c r="D142" s="26">
        <v>2514</v>
      </c>
    </row>
    <row r="143" spans="1:4" ht="15.75" thickBot="1">
      <c r="A143" s="27"/>
      <c r="B143" s="28"/>
      <c r="C143" s="28"/>
      <c r="D143" s="29"/>
    </row>
    <row r="144" spans="1:4" ht="15.75">
      <c r="A144" s="30">
        <v>3</v>
      </c>
      <c r="B144" s="31" t="s">
        <v>5</v>
      </c>
      <c r="C144" s="32" t="s">
        <v>42</v>
      </c>
      <c r="D144" s="33">
        <v>484</v>
      </c>
    </row>
    <row r="145" spans="1:4" ht="15.75">
      <c r="A145" s="19"/>
      <c r="B145" s="20"/>
      <c r="C145" s="21" t="s">
        <v>22</v>
      </c>
      <c r="D145" s="22">
        <v>390</v>
      </c>
    </row>
    <row r="146" spans="1:4" ht="15.75">
      <c r="A146" s="19"/>
      <c r="B146" s="20"/>
      <c r="C146" s="21" t="s">
        <v>43</v>
      </c>
      <c r="D146" s="22">
        <v>230</v>
      </c>
    </row>
    <row r="147" spans="1:4" ht="15.75">
      <c r="A147" s="19"/>
      <c r="B147" s="20"/>
      <c r="C147" s="21" t="s">
        <v>44</v>
      </c>
      <c r="D147" s="22">
        <v>490</v>
      </c>
    </row>
    <row r="148" spans="1:4" ht="15.75">
      <c r="A148" s="19"/>
      <c r="B148" s="20"/>
      <c r="C148" s="21" t="s">
        <v>45</v>
      </c>
      <c r="D148" s="22">
        <v>526</v>
      </c>
    </row>
    <row r="149" spans="1:4" ht="15.75">
      <c r="A149" s="19"/>
      <c r="B149" s="20"/>
      <c r="C149" s="21" t="s">
        <v>46</v>
      </c>
      <c r="D149" s="22">
        <v>253</v>
      </c>
    </row>
    <row r="150" spans="1:4" ht="16.5" thickBot="1">
      <c r="A150" s="23"/>
      <c r="B150" s="24"/>
      <c r="C150" s="25" t="s">
        <v>47</v>
      </c>
      <c r="D150" s="26">
        <v>2373</v>
      </c>
    </row>
    <row r="151" spans="1:4" ht="15.75" thickBot="1">
      <c r="A151" s="27"/>
      <c r="B151" s="28"/>
      <c r="C151" s="28"/>
      <c r="D151" s="29"/>
    </row>
    <row r="152" spans="1:4" ht="15.75">
      <c r="A152" s="30">
        <v>4</v>
      </c>
      <c r="B152" s="31" t="s">
        <v>6</v>
      </c>
      <c r="C152" s="34" t="s">
        <v>42</v>
      </c>
      <c r="D152" s="35">
        <v>452</v>
      </c>
    </row>
    <row r="153" spans="1:4" ht="15.75">
      <c r="A153" s="19"/>
      <c r="B153" s="20"/>
      <c r="C153" s="36" t="s">
        <v>22</v>
      </c>
      <c r="D153" s="37">
        <v>304</v>
      </c>
    </row>
    <row r="154" spans="1:4" ht="15.75">
      <c r="A154" s="19"/>
      <c r="B154" s="20"/>
      <c r="C154" s="36" t="s">
        <v>43</v>
      </c>
      <c r="D154" s="37">
        <v>224</v>
      </c>
    </row>
    <row r="155" spans="1:4" ht="15.75">
      <c r="A155" s="19"/>
      <c r="B155" s="20"/>
      <c r="C155" s="36" t="s">
        <v>44</v>
      </c>
      <c r="D155" s="37">
        <v>503</v>
      </c>
    </row>
    <row r="156" spans="1:4" ht="15.75">
      <c r="A156" s="19"/>
      <c r="B156" s="20"/>
      <c r="C156" s="38" t="s">
        <v>45</v>
      </c>
      <c r="D156" s="37">
        <v>527</v>
      </c>
    </row>
    <row r="157" spans="1:4" ht="15.75">
      <c r="A157" s="19"/>
      <c r="B157" s="20"/>
      <c r="C157" s="36" t="s">
        <v>46</v>
      </c>
      <c r="D157" s="37">
        <v>252</v>
      </c>
    </row>
    <row r="158" spans="1:4" ht="16.5" thickBot="1">
      <c r="A158" s="23"/>
      <c r="B158" s="24"/>
      <c r="C158" s="39" t="s">
        <v>47</v>
      </c>
      <c r="D158" s="40">
        <v>2262</v>
      </c>
    </row>
    <row r="159" spans="1:4" ht="15.75" thickBot="1">
      <c r="A159" s="27"/>
      <c r="B159" s="28"/>
      <c r="C159" s="28"/>
      <c r="D159" s="29"/>
    </row>
    <row r="160" spans="1:4" ht="15.75">
      <c r="A160" s="30">
        <v>5</v>
      </c>
      <c r="B160" s="31" t="s">
        <v>7</v>
      </c>
      <c r="C160" s="34" t="s">
        <v>48</v>
      </c>
      <c r="D160" s="41">
        <v>62</v>
      </c>
    </row>
    <row r="161" spans="1:10" ht="15.75">
      <c r="A161" s="19"/>
      <c r="B161" s="20"/>
      <c r="C161" s="36" t="s">
        <v>42</v>
      </c>
      <c r="D161" s="42">
        <v>405</v>
      </c>
    </row>
    <row r="162" spans="1:10" ht="15.75">
      <c r="A162" s="19"/>
      <c r="B162" s="20"/>
      <c r="C162" s="36" t="s">
        <v>22</v>
      </c>
      <c r="D162" s="42">
        <v>202</v>
      </c>
    </row>
    <row r="163" spans="1:10" ht="15.75">
      <c r="A163" s="19"/>
      <c r="B163" s="20"/>
      <c r="C163" s="36" t="s">
        <v>43</v>
      </c>
      <c r="D163" s="42">
        <v>218</v>
      </c>
    </row>
    <row r="164" spans="1:10" ht="15.75">
      <c r="A164" s="19"/>
      <c r="B164" s="20"/>
      <c r="C164" s="36" t="s">
        <v>44</v>
      </c>
      <c r="D164" s="42">
        <v>502</v>
      </c>
    </row>
    <row r="165" spans="1:10" ht="15.75">
      <c r="A165" s="19"/>
      <c r="B165" s="20"/>
      <c r="C165" s="36" t="s">
        <v>45</v>
      </c>
      <c r="D165" s="42">
        <v>533</v>
      </c>
    </row>
    <row r="166" spans="1:10" ht="15.75">
      <c r="A166" s="19"/>
      <c r="B166" s="20"/>
      <c r="C166" s="36" t="s">
        <v>46</v>
      </c>
      <c r="D166" s="42">
        <v>256</v>
      </c>
    </row>
    <row r="167" spans="1:10" ht="16.5" thickBot="1">
      <c r="A167" s="43"/>
      <c r="B167" s="44"/>
      <c r="C167" s="45" t="s">
        <v>49</v>
      </c>
      <c r="D167" s="46">
        <v>2178</v>
      </c>
    </row>
    <row r="172" spans="1:10" ht="18.75">
      <c r="A172" s="67" t="s">
        <v>50</v>
      </c>
      <c r="B172" s="67"/>
      <c r="C172" s="67"/>
      <c r="D172" s="67"/>
      <c r="E172" s="67"/>
      <c r="F172" s="67"/>
      <c r="G172" s="67"/>
      <c r="H172" s="67"/>
      <c r="I172" s="67"/>
      <c r="J172" s="67"/>
    </row>
    <row r="173" spans="1:10">
      <c r="A173" t="s">
        <v>51</v>
      </c>
    </row>
    <row r="174" spans="1:10">
      <c r="B174" t="s">
        <v>50</v>
      </c>
      <c r="F174" t="s">
        <v>52</v>
      </c>
    </row>
    <row r="175" spans="1:10">
      <c r="A175">
        <v>3.1</v>
      </c>
      <c r="B175" t="s">
        <v>53</v>
      </c>
    </row>
    <row r="176" spans="1:10">
      <c r="B176" s="13" t="s">
        <v>2</v>
      </c>
      <c r="C176" s="13"/>
      <c r="D176" s="13" t="s">
        <v>3</v>
      </c>
      <c r="E176" s="13"/>
      <c r="F176" s="13" t="s">
        <v>5</v>
      </c>
      <c r="G176" s="13"/>
      <c r="H176" s="13" t="s">
        <v>6</v>
      </c>
      <c r="I176" s="13"/>
      <c r="J176" s="13" t="s">
        <v>7</v>
      </c>
    </row>
    <row r="177" spans="1:10">
      <c r="B177" s="1" t="e">
        <f>+#REF!</f>
        <v>#REF!</v>
      </c>
      <c r="C177" s="1"/>
      <c r="D177" s="1" t="e">
        <f>+#REF!</f>
        <v>#REF!</v>
      </c>
      <c r="E177" s="1"/>
      <c r="F177" s="1" t="e">
        <f>+#REF!</f>
        <v>#REF!</v>
      </c>
      <c r="G177" s="1"/>
      <c r="H177" s="1" t="e">
        <f>+#REF!</f>
        <v>#REF!</v>
      </c>
      <c r="I177" s="1"/>
      <c r="J177" s="1" t="e">
        <f>+#REF!</f>
        <v>#REF!</v>
      </c>
    </row>
    <row r="180" spans="1:10">
      <c r="A180" s="14" t="s">
        <v>54</v>
      </c>
      <c r="B180" s="14"/>
      <c r="C180" s="14"/>
    </row>
    <row r="181" spans="1:10" ht="45">
      <c r="A181" s="70" t="s">
        <v>55</v>
      </c>
      <c r="B181" s="71" t="s">
        <v>56</v>
      </c>
      <c r="C181" s="71"/>
      <c r="D181" s="72" t="s">
        <v>57</v>
      </c>
      <c r="E181" s="72"/>
      <c r="F181" s="70" t="s">
        <v>58</v>
      </c>
      <c r="G181" s="70"/>
      <c r="H181" s="70" t="s">
        <v>59</v>
      </c>
      <c r="I181" s="70"/>
      <c r="J181" s="72" t="s">
        <v>60</v>
      </c>
    </row>
    <row r="182" spans="1:10" ht="30">
      <c r="A182" s="73"/>
      <c r="B182" s="74" t="s">
        <v>61</v>
      </c>
      <c r="C182" s="74"/>
      <c r="D182" s="75" t="s">
        <v>62</v>
      </c>
      <c r="E182" s="76"/>
      <c r="F182" s="73" t="s">
        <v>63</v>
      </c>
      <c r="G182" s="73"/>
      <c r="H182" s="73" t="s">
        <v>64</v>
      </c>
      <c r="I182" s="73"/>
      <c r="J182" s="75" t="s">
        <v>65</v>
      </c>
    </row>
    <row r="183" spans="1:10" ht="45">
      <c r="A183" s="73"/>
      <c r="B183" s="75"/>
      <c r="C183" s="75"/>
      <c r="D183" s="75" t="s">
        <v>66</v>
      </c>
      <c r="E183" s="75"/>
      <c r="F183" s="73" t="s">
        <v>67</v>
      </c>
      <c r="G183" s="73"/>
      <c r="H183" s="73" t="s">
        <v>68</v>
      </c>
      <c r="I183" s="73"/>
      <c r="J183" s="75" t="s">
        <v>66</v>
      </c>
    </row>
    <row r="184" spans="1:10" ht="30">
      <c r="A184" s="77"/>
      <c r="B184" s="75" t="s">
        <v>69</v>
      </c>
      <c r="C184" s="75"/>
      <c r="D184" s="78"/>
      <c r="E184" s="78"/>
      <c r="F184" s="77" t="s">
        <v>70</v>
      </c>
      <c r="G184" s="77"/>
      <c r="H184" s="77" t="s">
        <v>71</v>
      </c>
      <c r="I184" s="77"/>
      <c r="J184" s="79"/>
    </row>
    <row r="185" spans="1:10">
      <c r="A185" s="1" t="s">
        <v>7</v>
      </c>
      <c r="B185" s="13">
        <v>9000000</v>
      </c>
      <c r="C185" s="13"/>
      <c r="D185" s="1" t="e">
        <f>+#REF!</f>
        <v>#REF!</v>
      </c>
      <c r="E185" s="1"/>
      <c r="F185" s="1" t="e">
        <f>+#REF!</f>
        <v>#REF!</v>
      </c>
      <c r="G185" s="1"/>
      <c r="H185" s="1" t="e">
        <f>+#REF!</f>
        <v>#REF!</v>
      </c>
      <c r="I185" s="1"/>
      <c r="J185" s="1" t="e">
        <f>SUM(D185:H185)</f>
        <v>#REF!</v>
      </c>
    </row>
    <row r="186" spans="1:10">
      <c r="A186" s="1" t="s">
        <v>72</v>
      </c>
      <c r="B186" s="13">
        <v>4000000</v>
      </c>
      <c r="C186" s="13"/>
      <c r="D186" s="1" t="e">
        <f>+#REF!</f>
        <v>#REF!</v>
      </c>
      <c r="E186" s="1"/>
      <c r="F186" s="1" t="e">
        <f>+#REF!</f>
        <v>#REF!</v>
      </c>
      <c r="G186" s="1"/>
      <c r="H186" s="1" t="e">
        <f>+#REF!</f>
        <v>#REF!</v>
      </c>
      <c r="I186" s="1"/>
      <c r="J186" s="1" t="e">
        <f t="shared" ref="J186:J187" si="2">SUM(D186:H186)</f>
        <v>#REF!</v>
      </c>
    </row>
    <row r="187" spans="1:10">
      <c r="A187" s="1" t="s">
        <v>5</v>
      </c>
      <c r="B187" s="13">
        <v>6500000</v>
      </c>
      <c r="C187" s="13"/>
      <c r="D187" s="1" t="e">
        <f>+#REF!</f>
        <v>#REF!</v>
      </c>
      <c r="E187" s="1"/>
      <c r="F187" s="1" t="e">
        <f>+#REF!</f>
        <v>#REF!</v>
      </c>
      <c r="G187" s="1"/>
      <c r="H187" s="1" t="e">
        <f>+#REF!</f>
        <v>#REF!</v>
      </c>
      <c r="I187" s="1"/>
      <c r="J187" s="1" t="e">
        <f t="shared" si="2"/>
        <v>#REF!</v>
      </c>
    </row>
    <row r="188" spans="1:10">
      <c r="A188" s="1" t="s">
        <v>3</v>
      </c>
      <c r="B188" s="13">
        <v>11500000</v>
      </c>
      <c r="C188" s="13"/>
      <c r="D188" s="1" t="e">
        <f>+#REF!</f>
        <v>#REF!</v>
      </c>
      <c r="E188" s="1"/>
      <c r="F188" s="1" t="e">
        <f>+#REF!</f>
        <v>#REF!</v>
      </c>
      <c r="G188" s="1"/>
      <c r="H188" s="1" t="e">
        <f>+#REF!</f>
        <v>#REF!</v>
      </c>
      <c r="I188" s="1"/>
      <c r="J188" s="1" t="e">
        <f>SUM(J185:J187)</f>
        <v>#REF!</v>
      </c>
    </row>
    <row r="189" spans="1:10">
      <c r="A189" s="1" t="s">
        <v>2</v>
      </c>
      <c r="B189" s="13">
        <v>35027471</v>
      </c>
      <c r="C189" s="13"/>
      <c r="D189" s="1" t="e">
        <f>+#REF!</f>
        <v>#REF!</v>
      </c>
      <c r="E189" s="1"/>
      <c r="F189" s="1" t="e">
        <f>+#REF!</f>
        <v>#REF!</v>
      </c>
      <c r="G189" s="1"/>
      <c r="H189" s="1" t="e">
        <f>+#REF!</f>
        <v>#REF!</v>
      </c>
      <c r="I189" s="1"/>
      <c r="J189" s="1" t="e">
        <f>SUM(H189)</f>
        <v>#REF!</v>
      </c>
    </row>
    <row r="190" spans="1:10">
      <c r="A190" s="47" t="s">
        <v>47</v>
      </c>
      <c r="B190" s="48">
        <f>SUM(B185:B189)</f>
        <v>66027471</v>
      </c>
      <c r="C190" s="48"/>
      <c r="D190" s="47" t="e">
        <f>SUM(D185:D189)</f>
        <v>#REF!</v>
      </c>
      <c r="E190" s="47"/>
      <c r="F190" s="47" t="e">
        <f>SUM(F185:F189)</f>
        <v>#REF!</v>
      </c>
      <c r="G190" s="47"/>
      <c r="H190" s="47" t="e">
        <f>SUM(H185:H189)</f>
        <v>#REF!</v>
      </c>
      <c r="I190" s="47"/>
      <c r="J190" s="47" t="e">
        <f>SUM(D190:H190)</f>
        <v>#REF!</v>
      </c>
    </row>
    <row r="191" spans="1:10">
      <c r="A191" s="1" t="s">
        <v>73</v>
      </c>
      <c r="B191" s="13">
        <f>+B190/100000</f>
        <v>660.27471000000003</v>
      </c>
      <c r="C191" s="13"/>
      <c r="D191" s="47" t="e">
        <f>+D190/100000</f>
        <v>#REF!</v>
      </c>
      <c r="E191" s="47"/>
      <c r="F191" s="47" t="e">
        <f>+F190/100000</f>
        <v>#REF!</v>
      </c>
      <c r="G191" s="47"/>
      <c r="H191" s="47" t="e">
        <f>+H190/100000</f>
        <v>#REF!</v>
      </c>
      <c r="I191" s="47"/>
      <c r="J191" s="47" t="e">
        <f>+J190/100000</f>
        <v>#REF!</v>
      </c>
    </row>
    <row r="193" spans="1:9">
      <c r="A193" t="s">
        <v>74</v>
      </c>
    </row>
    <row r="194" spans="1:9">
      <c r="A194" s="49" t="s">
        <v>75</v>
      </c>
      <c r="B194" t="s">
        <v>76</v>
      </c>
    </row>
    <row r="196" spans="1:9">
      <c r="B196" s="2" t="s">
        <v>77</v>
      </c>
      <c r="C196" s="2"/>
      <c r="D196" s="2"/>
      <c r="E196" s="2"/>
      <c r="F196" s="2"/>
      <c r="G196" s="2"/>
      <c r="H196" s="3"/>
      <c r="I196" s="12"/>
    </row>
    <row r="197" spans="1:9">
      <c r="B197" s="9"/>
      <c r="C197" s="9"/>
      <c r="D197" s="9" t="s">
        <v>78</v>
      </c>
      <c r="E197" s="9"/>
      <c r="F197" s="9"/>
      <c r="G197" s="9"/>
      <c r="H197" s="9"/>
    </row>
    <row r="198" spans="1:9">
      <c r="B198" s="9"/>
      <c r="C198" s="9"/>
      <c r="D198" s="50" t="s">
        <v>65</v>
      </c>
      <c r="E198" s="50"/>
      <c r="F198" s="9"/>
      <c r="G198" s="9"/>
      <c r="H198" s="9"/>
    </row>
    <row r="199" spans="1:9">
      <c r="B199" s="9" t="s">
        <v>79</v>
      </c>
      <c r="C199" s="9"/>
      <c r="D199" s="50"/>
      <c r="E199" s="50"/>
      <c r="F199" s="51" t="e">
        <f>+D191</f>
        <v>#REF!</v>
      </c>
      <c r="G199" s="51"/>
      <c r="H199" s="52" t="e">
        <f>+F199/F200</f>
        <v>#REF!</v>
      </c>
      <c r="I199" s="53"/>
    </row>
    <row r="200" spans="1:9">
      <c r="B200" s="9"/>
      <c r="C200" s="9"/>
      <c r="D200" s="9" t="s">
        <v>80</v>
      </c>
      <c r="E200" s="9"/>
      <c r="F200" s="54" t="e">
        <f>+J191</f>
        <v>#REF!</v>
      </c>
      <c r="G200" s="54"/>
      <c r="H200" s="9"/>
    </row>
    <row r="201" spans="1:9">
      <c r="B201" s="5"/>
      <c r="C201" s="5"/>
      <c r="D201" s="5"/>
      <c r="E201" s="5"/>
      <c r="F201" s="5"/>
      <c r="G201" s="5"/>
      <c r="H201" s="5"/>
    </row>
    <row r="203" spans="1:9">
      <c r="A203" s="49" t="s">
        <v>81</v>
      </c>
      <c r="B203" s="55"/>
      <c r="C203" s="8"/>
      <c r="D203" s="8" t="s">
        <v>82</v>
      </c>
      <c r="E203" s="8"/>
      <c r="F203" s="8"/>
      <c r="G203" s="8"/>
      <c r="H203" s="56"/>
      <c r="I203" s="12"/>
    </row>
    <row r="204" spans="1:9">
      <c r="B204" s="57" t="s">
        <v>83</v>
      </c>
      <c r="C204" s="58"/>
      <c r="D204" s="58"/>
      <c r="E204" s="58"/>
      <c r="F204" s="58" t="e">
        <f>+F191+H191</f>
        <v>#REF!</v>
      </c>
      <c r="G204" s="58"/>
      <c r="H204" s="59"/>
    </row>
    <row r="205" spans="1:9">
      <c r="B205" s="60"/>
      <c r="D205" t="s">
        <v>84</v>
      </c>
      <c r="H205" s="61" t="e">
        <f>+F204/F206</f>
        <v>#REF!</v>
      </c>
      <c r="I205" s="53"/>
    </row>
    <row r="206" spans="1:9">
      <c r="B206" s="60" t="s">
        <v>85</v>
      </c>
      <c r="F206" s="62" t="e">
        <f>+J191</f>
        <v>#REF!</v>
      </c>
      <c r="G206" s="62"/>
      <c r="H206" s="59"/>
    </row>
    <row r="207" spans="1:9">
      <c r="B207" s="63"/>
      <c r="C207" s="64"/>
      <c r="D207" s="64"/>
      <c r="E207" s="64"/>
      <c r="F207" s="64"/>
      <c r="G207" s="64"/>
      <c r="H207" s="65"/>
    </row>
  </sheetData>
  <mergeCells count="7">
    <mergeCell ref="A172:J172"/>
    <mergeCell ref="A1:M1"/>
    <mergeCell ref="A123:D123"/>
    <mergeCell ref="A124:D124"/>
    <mergeCell ref="A125:D125"/>
    <mergeCell ref="A126:D126"/>
    <mergeCell ref="A2:A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Abstract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2022-12-01T06:15:34Z</cp:lastPrinted>
  <dcterms:created xsi:type="dcterms:W3CDTF">2022-07-29T12:59:36Z</dcterms:created>
  <dcterms:modified xsi:type="dcterms:W3CDTF">2022-12-01T06:23:44Z</dcterms:modified>
</cp:coreProperties>
</file>